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Koja eelarve" sheetId="1" r:id="rId1"/>
    <sheet name="Leht1" sheetId="2" r:id="rId2"/>
    <sheet name="Leht2" sheetId="3" r:id="rId3"/>
    <sheet name="Leht3" sheetId="4" r:id="rId4"/>
  </sheets>
  <definedNames/>
  <calcPr fullCalcOnLoad="1"/>
</workbook>
</file>

<file path=xl/sharedStrings.xml><?xml version="1.0" encoding="utf-8"?>
<sst xmlns="http://schemas.openxmlformats.org/spreadsheetml/2006/main" count="271" uniqueCount="169">
  <si>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</si>
  <si>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</si>
  <si>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</si>
  <si>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</si>
  <si>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</si>
  <si>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</si>
  <si>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</si>
  <si>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</si>
  <si>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</si>
  <si>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</si>
  <si>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</si>
  <si>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</si>
  <si>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</si>
  <si>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</si>
  <si>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</si>
  <si>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</si>
  <si>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</si>
  <si>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</si>
  <si>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</si>
  <si>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</si>
  <si>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</si>
  <si>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</si>
  <si>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</si>
  <si>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</si>
  <si>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</si>
  <si>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</si>
  <si>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</si>
  <si>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</si>
  <si>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</si>
  <si>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</si>
  <si>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</si>
  <si>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</si>
  <si>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</si>
  <si>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</si>
  <si>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</si>
  <si>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</si>
  <si>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</si>
  <si>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</si>
  <si>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</si>
  <si>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</si>
  <si>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</si>
  <si>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</si>
  <si>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</si>
  <si>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</si>
  <si>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</si>
  <si>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</si>
  <si>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</si>
  <si>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</si>
  <si>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</si>
  <si>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</si>
  <si>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</si>
  <si>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</si>
  <si>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</si>
  <si>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</si>
  <si>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</si>
  <si>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</si>
  <si>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</si>
  <si>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</si>
  <si>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</si>
  <si>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</si>
  <si>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</si>
  <si>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</si>
  <si>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</si>
  <si>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</si>
  <si>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</si>
  <si>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</si>
  <si>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</si>
  <si>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</si>
  <si>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</si>
  <si>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</si>
  <si>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</si>
  <si>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</si>
  <si>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</si>
  <si>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</si>
  <si>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</si>
  <si>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</si>
  <si>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</si>
  <si>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</si>
  <si>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</si>
  <si>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</si>
  <si>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</si>
  <si>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</si>
  <si>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</si>
  <si>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</si>
  <si>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</si>
  <si>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</si>
  <si>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</si>
  <si>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</si>
  <si>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</si>
  <si>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</si>
  <si>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</si>
  <si>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</si>
  <si>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</si>
  <si>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</si>
  <si>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</si>
  <si>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</si>
  <si>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</si>
  <si>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</si>
  <si>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</si>
  <si>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asendajabüroo täituritasudest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</si>
  <si>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</si>
  <si>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</si>
  <si>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</si>
  <si>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</si>
  <si>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</si>
  <si>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</si>
  <si>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</si>
  <si>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</si>
  <si>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</si>
  <si>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</si>
  <si>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</si>
  <si>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</si>
  <si>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</si>
  <si>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</si>
  <si>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</si>
  <si>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</si>
  <si>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</si>
  <si>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</si>
  <si>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</si>
  <si>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</si>
  <si>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</si>
  <si>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</si>
  <si>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</si>
  <si>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</si>
  <si>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</si>
  <si>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</si>
  <si>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</si>
  <si>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</si>
  <si>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</si>
  <si>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</si>
  <si>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</si>
  <si>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</si>
  <si>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</si>
  <si>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</si>
  <si>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</si>
  <si>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</si>
  <si>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</si>
  <si>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</si>
  <si>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</si>
  <si>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</si>
  <si>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</si>
  <si>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</si>
  <si>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</si>
  <si>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</si>
  <si>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</si>
  <si>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</si>
  <si>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</si>
  <si>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</si>
  <si>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</si>
  <si>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</si>
  <si>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</si>
  <si>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</si>
  <si>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</si>
  <si>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</si>
  <si>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</si>
  <si>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</si>
  <si>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</si>
  <si>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</si>
  <si>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</si>
  <si>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</si>
  <si>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</si>
  <si>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</si>
  <si>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KOHTUTÄITURITE JA PANKROTIHALDURITE KOJA 2020. AASTA EELARVE</t>
  </si>
  <si>
    <t>Töötuskindlustusmakse</t>
  </si>
  <si>
    <t>45ÜOTK</t>
  </si>
  <si>
    <t>450ÜOTK</t>
  </si>
  <si>
    <t>4500ÜOTK</t>
  </si>
  <si>
    <t>(MUUDETUD 19.05.2020 ja 12.08.2020)</t>
  </si>
  <si>
    <t>Laekumised muudest kaupade ja teenuste müügist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</si>
</sst>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&quot; &quot;#,##0.00&quot;    &quot;;&quot;-&quot;#,##0.00&quot;    &quot;;&quot; -&quot;00&quot;    &quot;;@&quot; &quot;"/>
    <numFmt numFmtId="166" formatCode="#,##0.00&quot; &quot;[$kr-425];[Red]&quot;-&quot;#,##0.00&quot; &quot;[$kr-425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65" fontId="29" fillId="0" borderId="0">
      <alignment/>
      <protection/>
    </xf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66" fontId="44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49" fontId="5" fillId="0" borderId="0" xfId="62" applyNumberFormat="1" applyFont="1">
      <alignment/>
      <protection/>
    </xf>
    <xf numFmtId="4" fontId="5" fillId="0" borderId="0" xfId="62" applyNumberFormat="1" applyFont="1">
      <alignment/>
      <protection/>
    </xf>
    <xf numFmtId="49" fontId="2" fillId="0" borderId="0" xfId="62" applyNumberFormat="1" applyFont="1">
      <alignment/>
      <protection/>
    </xf>
    <xf numFmtId="4" fontId="2" fillId="0" borderId="0" xfId="62" applyNumberFormat="1" applyFont="1">
      <alignment/>
      <protection/>
    </xf>
    <xf numFmtId="0" fontId="5" fillId="0" borderId="0" xfId="62" applyFont="1" applyAlignment="1">
      <alignment horizontal="right"/>
      <protection/>
    </xf>
    <xf numFmtId="0" fontId="2" fillId="0" borderId="0" xfId="62" applyFont="1" applyBorder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62" applyFont="1" applyAlignment="1">
      <alignment horizontal="right" vertical="top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48" fillId="0" borderId="0" xfId="62" applyFont="1" applyAlignment="1">
      <alignment horizontal="center"/>
      <protection/>
    </xf>
  </cellXfs>
  <cellStyles count="8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ma 2 2" xfId="44"/>
    <cellStyle name="Koma 2 2 2" xfId="45"/>
    <cellStyle name="Koma 2 3" xfId="46"/>
    <cellStyle name="Koma 2 3 2" xfId="47"/>
    <cellStyle name="Koma 2 4" xfId="48"/>
    <cellStyle name="Koma 3" xfId="49"/>
    <cellStyle name="Koma 3 2" xfId="50"/>
    <cellStyle name="Koma 4" xfId="51"/>
    <cellStyle name="Koma 4 2" xfId="52"/>
    <cellStyle name="Koma 5" xfId="53"/>
    <cellStyle name="Koma 5 2" xfId="54"/>
    <cellStyle name="Koma 6" xfId="55"/>
    <cellStyle name="Kontrolli lahtrit" xfId="56"/>
    <cellStyle name="Lingitud lahter" xfId="57"/>
    <cellStyle name="Märkus" xfId="58"/>
    <cellStyle name="Neutraalne" xfId="59"/>
    <cellStyle name="Normaallaad 10" xfId="60"/>
    <cellStyle name="Normaallaad 11" xfId="61"/>
    <cellStyle name="Normaallaad 2" xfId="62"/>
    <cellStyle name="Normaallaad 2 2" xfId="63"/>
    <cellStyle name="Normaallaad 2 3" xfId="64"/>
    <cellStyle name="Normaallaad 2 4" xfId="65"/>
    <cellStyle name="Normaallaad 3" xfId="66"/>
    <cellStyle name="Normaallaad 4" xfId="67"/>
    <cellStyle name="Normaallaad 4 2" xfId="68"/>
    <cellStyle name="Normaallaad 5" xfId="69"/>
    <cellStyle name="Normaallaad 5 2" xfId="70"/>
    <cellStyle name="Normaallaad 6" xfId="71"/>
    <cellStyle name="Normaallaad 6 2" xfId="72"/>
    <cellStyle name="Normaallaad 7" xfId="73"/>
    <cellStyle name="Normaallaad 7 2" xfId="74"/>
    <cellStyle name="Normaallaad 8" xfId="75"/>
    <cellStyle name="Normaallaad 8 2" xfId="76"/>
    <cellStyle name="Normaallaad 8 3" xfId="77"/>
    <cellStyle name="Normaallaad 9" xfId="78"/>
    <cellStyle name="Normaallaad 9 2" xfId="79"/>
    <cellStyle name="Normal 2" xfId="80"/>
    <cellStyle name="Normal_Nimekiri" xfId="81"/>
    <cellStyle name="Pealkiri" xfId="82"/>
    <cellStyle name="Pealkiri 1" xfId="83"/>
    <cellStyle name="Pealkiri 2" xfId="84"/>
    <cellStyle name="Pealkiri 3" xfId="85"/>
    <cellStyle name="Pealkiri 4" xfId="86"/>
    <cellStyle name="Percent" xfId="87"/>
    <cellStyle name="Result" xfId="88"/>
    <cellStyle name="Result2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Currency" xfId="98"/>
    <cellStyle name="Currency [0]" xfId="99"/>
    <cellStyle name="Väljund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zoomScalePageLayoutView="0" workbookViewId="0" topLeftCell="A90">
      <selection activeCell="D114" sqref="D114"/>
    </sheetView>
  </sheetViews>
  <sheetFormatPr defaultColWidth="9.140625" defaultRowHeight="15"/>
  <cols>
    <col min="1" max="1" width="9.00390625" style="1" customWidth="1"/>
    <col min="2" max="2" width="10.421875" style="1" bestFit="1" customWidth="1"/>
    <col min="3" max="3" width="59.28125" style="1" customWidth="1"/>
    <col min="4" max="4" width="10.140625" style="1" bestFit="1" customWidth="1"/>
    <col min="5" max="16384" width="9.140625" style="1" customWidth="1"/>
  </cols>
  <sheetData>
    <row r="1" spans="1:4" ht="15">
      <c r="A1" s="16" t="s">
        <v>162</v>
      </c>
      <c r="B1" s="16"/>
      <c r="C1" s="16"/>
      <c r="D1" s="16"/>
    </row>
    <row r="2" spans="1:4" ht="30.75" customHeight="1">
      <c r="A2" s="17" t="s">
        <v>167</v>
      </c>
      <c r="B2" s="17"/>
      <c r="C2" s="17"/>
      <c r="D2" s="17"/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 s="18" t="s">
        <v>3</v>
      </c>
      <c r="B4" s="18"/>
      <c r="C4" s="18"/>
    </row>
    <row r="5" spans="1:3" ht="12.75" customHeight="1">
      <c r="A5" s="15" t="s">
        <v>4</v>
      </c>
      <c r="B5" s="15"/>
      <c r="C5" s="15"/>
    </row>
    <row r="6" spans="1:4" ht="12.75">
      <c r="A6" s="2" t="s">
        <v>5</v>
      </c>
      <c r="B6" s="3" t="s">
        <v>6</v>
      </c>
      <c r="D6" s="4">
        <f>D7</f>
        <v>38192.75</v>
      </c>
    </row>
    <row r="7" spans="1:4" ht="12.75">
      <c r="A7" s="2" t="s">
        <v>7</v>
      </c>
      <c r="C7" s="3" t="s">
        <v>8</v>
      </c>
      <c r="D7" s="4">
        <f>SUM(D8:D8)</f>
        <v>38192.75</v>
      </c>
    </row>
    <row r="8" spans="2:4" ht="12.75">
      <c r="B8" s="2" t="s">
        <v>9</v>
      </c>
      <c r="C8" s="5" t="s">
        <v>10</v>
      </c>
      <c r="D8" s="6">
        <v>38192.75</v>
      </c>
    </row>
    <row r="9" spans="1:3" ht="12.75">
      <c r="A9" s="14" t="s">
        <v>11</v>
      </c>
      <c r="B9" s="14"/>
      <c r="C9" s="14"/>
    </row>
    <row r="10" spans="1:4" ht="12.75">
      <c r="A10" s="2" t="s">
        <v>12</v>
      </c>
      <c r="B10" s="3" t="s">
        <v>13</v>
      </c>
      <c r="D10" s="4">
        <f>D11</f>
        <v>44036</v>
      </c>
    </row>
    <row r="11" spans="1:4" ht="12.75">
      <c r="A11" s="2" t="s">
        <v>14</v>
      </c>
      <c r="C11" s="3" t="s">
        <v>15</v>
      </c>
      <c r="D11" s="4">
        <f>SUM(D12:D16)</f>
        <v>44036</v>
      </c>
    </row>
    <row r="12" spans="1:4" ht="12.75">
      <c r="A12" s="2"/>
      <c r="B12" s="2" t="s">
        <v>16</v>
      </c>
      <c r="C12" s="5" t="s">
        <v>17</v>
      </c>
      <c r="D12" s="6">
        <v>31000</v>
      </c>
    </row>
    <row r="13" spans="1:4" ht="12.75">
      <c r="A13" s="2"/>
      <c r="B13" s="2" t="s">
        <v>18</v>
      </c>
      <c r="C13" s="5" t="s">
        <v>19</v>
      </c>
      <c r="D13" s="6">
        <v>4000</v>
      </c>
    </row>
    <row r="14" spans="1:4" ht="12.75">
      <c r="A14" s="2"/>
      <c r="B14" s="2" t="s">
        <v>18</v>
      </c>
      <c r="C14" s="5" t="s">
        <v>20</v>
      </c>
      <c r="D14" s="6">
        <v>6</v>
      </c>
    </row>
    <row r="15" spans="1:4" ht="12.75">
      <c r="A15" s="2"/>
      <c r="B15" s="2" t="s">
        <v>18</v>
      </c>
      <c r="C15" s="5" t="s">
        <v>21</v>
      </c>
      <c r="D15" s="6">
        <v>9030</v>
      </c>
    </row>
    <row r="16" spans="1:4" ht="12.75">
      <c r="A16" s="2"/>
      <c r="B16" s="2" t="s">
        <v>18</v>
      </c>
      <c r="C16" s="5" t="s">
        <v>22</v>
      </c>
      <c r="D16" s="6">
        <v>0</v>
      </c>
    </row>
    <row r="17" spans="1:4" ht="12.75">
      <c r="A17" s="2" t="s">
        <v>23</v>
      </c>
      <c r="B17" s="3" t="s">
        <v>24</v>
      </c>
      <c r="D17" s="6">
        <f>D18</f>
        <v>117000</v>
      </c>
    </row>
    <row r="18" spans="1:4" ht="12.75">
      <c r="A18" s="2" t="s">
        <v>25</v>
      </c>
      <c r="C18" s="3" t="s">
        <v>26</v>
      </c>
      <c r="D18" s="4">
        <f>SUM(D19:D20)</f>
        <v>117000</v>
      </c>
    </row>
    <row r="19" spans="1:4" ht="12.75">
      <c r="A19" s="2"/>
      <c r="B19" s="2" t="s">
        <v>27</v>
      </c>
      <c r="C19" s="5" t="s">
        <v>28</v>
      </c>
      <c r="D19" s="6">
        <v>39000</v>
      </c>
    </row>
    <row r="20" spans="1:4" ht="12.75">
      <c r="A20" s="2"/>
      <c r="B20" s="2" t="s">
        <v>27</v>
      </c>
      <c r="C20" s="5" t="s">
        <v>29</v>
      </c>
      <c r="D20" s="6">
        <v>78000</v>
      </c>
    </row>
    <row r="21" spans="1:4" ht="12.75">
      <c r="A21" s="2" t="s">
        <v>30</v>
      </c>
      <c r="B21" s="3" t="s">
        <v>31</v>
      </c>
      <c r="D21" s="4">
        <f>D22</f>
        <v>12000</v>
      </c>
    </row>
    <row r="22" spans="1:4" ht="12.75">
      <c r="A22" s="2" t="s">
        <v>32</v>
      </c>
      <c r="C22" s="3" t="s">
        <v>31</v>
      </c>
      <c r="D22" s="4">
        <f>D23+D24</f>
        <v>12000</v>
      </c>
    </row>
    <row r="23" spans="1:4" ht="12.75">
      <c r="A23" s="2"/>
      <c r="B23" s="2" t="s">
        <v>33</v>
      </c>
      <c r="C23" s="5" t="s">
        <v>34</v>
      </c>
      <c r="D23" s="6">
        <v>12000</v>
      </c>
    </row>
    <row r="24" spans="1:4" ht="12.75">
      <c r="A24" s="2"/>
      <c r="B24" s="2" t="s">
        <v>33</v>
      </c>
      <c r="C24" s="5" t="s">
        <v>22</v>
      </c>
      <c r="D24" s="6">
        <v>0</v>
      </c>
    </row>
    <row r="25" spans="3:4" ht="12.75">
      <c r="C25" s="7" t="s">
        <v>35</v>
      </c>
      <c r="D25" s="4">
        <f>D10+D17+D21</f>
        <v>173036</v>
      </c>
    </row>
    <row r="26" spans="3:4" ht="12.75">
      <c r="C26" s="7" t="s">
        <v>36</v>
      </c>
      <c r="D26" s="4">
        <f>D7+D25</f>
        <v>211228.75</v>
      </c>
    </row>
    <row r="27" spans="3:4" ht="12.75">
      <c r="C27" s="7"/>
      <c r="D27" s="6"/>
    </row>
    <row r="28" spans="1:3" ht="12.75">
      <c r="A28" s="14" t="s">
        <v>37</v>
      </c>
      <c r="B28" s="14"/>
      <c r="C28" s="14"/>
    </row>
    <row r="29" spans="1:4" ht="12.75">
      <c r="A29" s="3" t="s">
        <v>161</v>
      </c>
      <c r="D29" s="4">
        <f>D30+D33+D44+D52</f>
        <v>152454</v>
      </c>
    </row>
    <row r="30" spans="1:4" ht="12.75">
      <c r="A30" s="9" t="s">
        <v>164</v>
      </c>
      <c r="B30" s="11" t="s">
        <v>39</v>
      </c>
      <c r="D30" s="4">
        <f>D31</f>
        <v>2000</v>
      </c>
    </row>
    <row r="31" spans="1:4" ht="12.75">
      <c r="A31" s="9" t="s">
        <v>165</v>
      </c>
      <c r="B31" s="12"/>
      <c r="C31" s="11" t="s">
        <v>40</v>
      </c>
      <c r="D31" s="4">
        <f>D32</f>
        <v>2000</v>
      </c>
    </row>
    <row r="32" spans="1:4" ht="12.75">
      <c r="A32" s="9"/>
      <c r="B32" s="9" t="s">
        <v>166</v>
      </c>
      <c r="C32" s="11" t="s">
        <v>41</v>
      </c>
      <c r="D32" s="4">
        <v>2000</v>
      </c>
    </row>
    <row r="33" spans="1:4" ht="12.75">
      <c r="A33" s="2" t="s">
        <v>42</v>
      </c>
      <c r="B33" s="3" t="s">
        <v>43</v>
      </c>
      <c r="D33" s="4">
        <f>D34+D37+D39</f>
        <v>93100</v>
      </c>
    </row>
    <row r="34" spans="1:4" ht="12.75">
      <c r="A34" s="2" t="s">
        <v>44</v>
      </c>
      <c r="C34" s="3" t="s">
        <v>45</v>
      </c>
      <c r="D34" s="4">
        <f>D35</f>
        <v>64800</v>
      </c>
    </row>
    <row r="35" spans="1:4" ht="12.75">
      <c r="A35" s="2"/>
      <c r="B35" s="2" t="s">
        <v>46</v>
      </c>
      <c r="C35" s="3" t="s">
        <v>47</v>
      </c>
      <c r="D35" s="4">
        <f>SUM(D36:D36)</f>
        <v>64800</v>
      </c>
    </row>
    <row r="36" spans="1:4" ht="12.75">
      <c r="A36" s="2"/>
      <c r="B36" s="2"/>
      <c r="C36" s="5" t="s">
        <v>48</v>
      </c>
      <c r="D36" s="6">
        <v>64800</v>
      </c>
    </row>
    <row r="37" spans="1:4" ht="12.75">
      <c r="A37" s="2" t="s">
        <v>49</v>
      </c>
      <c r="B37" s="2"/>
      <c r="C37" s="3" t="s">
        <v>50</v>
      </c>
      <c r="D37" s="4">
        <f>D38</f>
        <v>3840</v>
      </c>
    </row>
    <row r="38" spans="1:4" ht="12.75">
      <c r="A38" s="2"/>
      <c r="B38" s="2" t="s">
        <v>51</v>
      </c>
      <c r="C38" s="5" t="s">
        <v>52</v>
      </c>
      <c r="D38" s="6">
        <v>3840</v>
      </c>
    </row>
    <row r="39" spans="1:4" ht="12.75">
      <c r="A39" s="2" t="s">
        <v>53</v>
      </c>
      <c r="B39" s="2"/>
      <c r="C39" s="3" t="s">
        <v>54</v>
      </c>
      <c r="D39" s="4">
        <f>D40+D41+D42+D43</f>
        <v>24460</v>
      </c>
    </row>
    <row r="40" spans="1:4" ht="12.75">
      <c r="A40" s="2"/>
      <c r="B40" s="2" t="s">
        <v>55</v>
      </c>
      <c r="C40" s="5" t="s">
        <v>56</v>
      </c>
      <c r="D40" s="6">
        <v>21400</v>
      </c>
    </row>
    <row r="41" spans="1:4" ht="12.75">
      <c r="A41" s="2"/>
      <c r="B41" s="2" t="s">
        <v>55</v>
      </c>
      <c r="C41" s="5" t="s">
        <v>57</v>
      </c>
      <c r="D41" s="6">
        <v>1590</v>
      </c>
    </row>
    <row r="42" spans="1:4" ht="12.75">
      <c r="A42" s="2"/>
      <c r="B42" s="2" t="s">
        <v>55</v>
      </c>
      <c r="C42" s="5" t="s">
        <v>58</v>
      </c>
      <c r="D42" s="6">
        <v>970</v>
      </c>
    </row>
    <row r="43" spans="1:4" ht="12.75">
      <c r="A43" s="2"/>
      <c r="B43" s="9" t="s">
        <v>55</v>
      </c>
      <c r="C43" s="10" t="s">
        <v>163</v>
      </c>
      <c r="D43" s="6">
        <v>500</v>
      </c>
    </row>
    <row r="44" spans="1:4" ht="12.75">
      <c r="A44" s="2" t="s">
        <v>59</v>
      </c>
      <c r="B44" s="3" t="s">
        <v>60</v>
      </c>
      <c r="D44" s="4">
        <f>D45+D46+D47+D48+D49+D50+D51</f>
        <v>55654</v>
      </c>
    </row>
    <row r="45" spans="1:4" ht="12.75">
      <c r="A45" s="2"/>
      <c r="B45" s="2" t="s">
        <v>61</v>
      </c>
      <c r="C45" s="5" t="s">
        <v>62</v>
      </c>
      <c r="D45" s="6">
        <v>24386</v>
      </c>
    </row>
    <row r="46" spans="1:4" ht="12.75">
      <c r="A46" s="2"/>
      <c r="B46" s="2" t="s">
        <v>63</v>
      </c>
      <c r="C46" s="5" t="s">
        <v>64</v>
      </c>
      <c r="D46" s="6">
        <v>0</v>
      </c>
    </row>
    <row r="47" spans="1:4" ht="12.75">
      <c r="A47" s="2"/>
      <c r="B47" s="2" t="s">
        <v>65</v>
      </c>
      <c r="C47" s="5" t="s">
        <v>66</v>
      </c>
      <c r="D47" s="6">
        <v>1200</v>
      </c>
    </row>
    <row r="48" spans="1:4" ht="12.75">
      <c r="A48" s="2"/>
      <c r="B48" s="2" t="s">
        <v>67</v>
      </c>
      <c r="C48" s="5" t="s">
        <v>68</v>
      </c>
      <c r="D48" s="6">
        <v>500</v>
      </c>
    </row>
    <row r="49" spans="1:4" ht="12.75">
      <c r="A49" s="2"/>
      <c r="B49" s="2" t="s">
        <v>69</v>
      </c>
      <c r="C49" s="5" t="s">
        <v>70</v>
      </c>
      <c r="D49" s="6">
        <v>20545</v>
      </c>
    </row>
    <row r="50" spans="1:4" ht="12.75">
      <c r="A50" s="2"/>
      <c r="B50" s="2" t="s">
        <v>71</v>
      </c>
      <c r="C50" s="5" t="s">
        <v>72</v>
      </c>
      <c r="D50" s="6">
        <v>6900</v>
      </c>
    </row>
    <row r="51" spans="1:4" ht="12.75">
      <c r="A51" s="2"/>
      <c r="B51" s="2" t="s">
        <v>73</v>
      </c>
      <c r="C51" s="5" t="s">
        <v>74</v>
      </c>
      <c r="D51" s="6">
        <v>2123</v>
      </c>
    </row>
    <row r="52" spans="1:4" ht="12.75">
      <c r="A52" s="2" t="s">
        <v>75</v>
      </c>
      <c r="B52" s="3" t="s">
        <v>76</v>
      </c>
      <c r="D52" s="4">
        <f>D53</f>
        <v>1700</v>
      </c>
    </row>
    <row r="53" spans="1:4" ht="12.75">
      <c r="A53" s="2" t="s">
        <v>78</v>
      </c>
      <c r="C53" s="3" t="s">
        <v>79</v>
      </c>
      <c r="D53" s="6">
        <v>1700</v>
      </c>
    </row>
    <row r="54" spans="1:4" ht="12.75">
      <c r="A54" s="3" t="s">
        <v>160</v>
      </c>
      <c r="D54" s="4">
        <f>D55+D62+D65</f>
        <v>40740</v>
      </c>
    </row>
    <row r="55" spans="1:4" ht="12.75">
      <c r="A55" s="2" t="s">
        <v>81</v>
      </c>
      <c r="B55" s="3" t="s">
        <v>43</v>
      </c>
      <c r="D55" s="4">
        <f>D56+D59</f>
        <v>5010</v>
      </c>
    </row>
    <row r="56" spans="1:4" ht="12.75">
      <c r="A56" s="2" t="s">
        <v>82</v>
      </c>
      <c r="C56" s="3" t="s">
        <v>45</v>
      </c>
      <c r="D56" s="4">
        <f>D57</f>
        <v>3750</v>
      </c>
    </row>
    <row r="57" spans="1:4" ht="12.75">
      <c r="A57" s="2"/>
      <c r="B57" s="2" t="s">
        <v>83</v>
      </c>
      <c r="C57" s="3" t="s">
        <v>47</v>
      </c>
      <c r="D57" s="4">
        <f>SUM(D58:D58)</f>
        <v>3750</v>
      </c>
    </row>
    <row r="58" spans="1:4" ht="12.75">
      <c r="A58" s="2"/>
      <c r="B58" s="2"/>
      <c r="C58" s="5" t="s">
        <v>84</v>
      </c>
      <c r="D58" s="6">
        <v>3750</v>
      </c>
    </row>
    <row r="59" spans="1:4" ht="12.75">
      <c r="A59" s="2" t="s">
        <v>85</v>
      </c>
      <c r="B59" s="2"/>
      <c r="C59" s="3" t="s">
        <v>54</v>
      </c>
      <c r="D59" s="4">
        <f>D60+D61</f>
        <v>1260</v>
      </c>
    </row>
    <row r="60" spans="1:4" ht="12.75">
      <c r="A60" s="2"/>
      <c r="B60" s="2" t="s">
        <v>86</v>
      </c>
      <c r="C60" s="5" t="s">
        <v>56</v>
      </c>
      <c r="D60" s="6">
        <v>1230</v>
      </c>
    </row>
    <row r="61" spans="1:4" ht="12.75">
      <c r="A61" s="2"/>
      <c r="B61" s="9" t="s">
        <v>86</v>
      </c>
      <c r="C61" s="10" t="s">
        <v>163</v>
      </c>
      <c r="D61" s="6">
        <v>30</v>
      </c>
    </row>
    <row r="62" spans="1:4" ht="12.75">
      <c r="A62" s="2" t="s">
        <v>87</v>
      </c>
      <c r="B62" s="3" t="s">
        <v>60</v>
      </c>
      <c r="D62" s="4">
        <f>D63+D64</f>
        <v>30730</v>
      </c>
    </row>
    <row r="63" spans="1:4" ht="12.75">
      <c r="A63" s="2"/>
      <c r="B63" s="2" t="s">
        <v>88</v>
      </c>
      <c r="C63" s="3" t="s">
        <v>68</v>
      </c>
      <c r="D63" s="6">
        <v>17500</v>
      </c>
    </row>
    <row r="64" spans="1:4" ht="12.75">
      <c r="A64" s="2"/>
      <c r="B64" s="2" t="s">
        <v>89</v>
      </c>
      <c r="C64" s="3" t="s">
        <v>72</v>
      </c>
      <c r="D64" s="6">
        <v>13230</v>
      </c>
    </row>
    <row r="65" spans="1:4" ht="12.75">
      <c r="A65" s="2" t="s">
        <v>75</v>
      </c>
      <c r="B65" s="3" t="s">
        <v>76</v>
      </c>
      <c r="D65" s="4">
        <f>D66</f>
        <v>5000</v>
      </c>
    </row>
    <row r="66" spans="1:4" ht="12.75">
      <c r="A66" s="2" t="s">
        <v>78</v>
      </c>
      <c r="C66" s="3" t="s">
        <v>79</v>
      </c>
      <c r="D66" s="6">
        <v>5000</v>
      </c>
    </row>
    <row r="67" spans="3:4" ht="12.75">
      <c r="C67" s="7" t="s">
        <v>90</v>
      </c>
      <c r="D67" s="4">
        <f>D29+D54</f>
        <v>193194</v>
      </c>
    </row>
    <row r="68" spans="3:4" ht="12.75">
      <c r="C68" s="7" t="s">
        <v>91</v>
      </c>
      <c r="D68" s="4">
        <f>D26-D67</f>
        <v>18034.75</v>
      </c>
    </row>
    <row r="70" spans="1:3" ht="12.75">
      <c r="A70" s="18" t="s">
        <v>92</v>
      </c>
      <c r="B70" s="18"/>
      <c r="C70" s="18"/>
    </row>
    <row r="71" spans="1:3" ht="24.75" customHeight="1">
      <c r="A71" s="14" t="s">
        <v>4</v>
      </c>
      <c r="B71" s="14"/>
      <c r="C71" s="14"/>
    </row>
    <row r="72" spans="1:4" ht="13.5" customHeight="1">
      <c r="A72" s="2" t="s">
        <v>93</v>
      </c>
      <c r="B72" s="3" t="s">
        <v>6</v>
      </c>
      <c r="D72" s="4">
        <f>D73</f>
        <v>56771.46</v>
      </c>
    </row>
    <row r="73" spans="1:4" ht="13.5" customHeight="1">
      <c r="A73" s="2" t="s">
        <v>94</v>
      </c>
      <c r="C73" s="3" t="s">
        <v>8</v>
      </c>
      <c r="D73" s="4">
        <f>SUM(D74:D74)</f>
        <v>56771.46</v>
      </c>
    </row>
    <row r="74" spans="1:4" ht="13.5" customHeight="1">
      <c r="A74" s="2"/>
      <c r="B74" s="2" t="s">
        <v>95</v>
      </c>
      <c r="C74" s="5" t="s">
        <v>10</v>
      </c>
      <c r="D74" s="6">
        <v>56771.46</v>
      </c>
    </row>
    <row r="75" spans="1:3" ht="12.75">
      <c r="A75" s="14" t="s">
        <v>11</v>
      </c>
      <c r="B75" s="14"/>
      <c r="C75" s="14"/>
    </row>
    <row r="76" spans="1:4" ht="13.5" customHeight="1">
      <c r="A76" s="2" t="s">
        <v>96</v>
      </c>
      <c r="B76" s="3" t="s">
        <v>13</v>
      </c>
      <c r="D76" s="4">
        <f>D77</f>
        <v>7307</v>
      </c>
    </row>
    <row r="77" spans="1:4" ht="13.5" customHeight="1">
      <c r="A77" s="2" t="s">
        <v>97</v>
      </c>
      <c r="C77" s="3" t="s">
        <v>15</v>
      </c>
      <c r="D77" s="4">
        <f>SUM(D78:D84)</f>
        <v>7307</v>
      </c>
    </row>
    <row r="78" spans="1:4" ht="13.5" customHeight="1">
      <c r="A78" s="2"/>
      <c r="B78" s="2" t="s">
        <v>98</v>
      </c>
      <c r="C78" s="5" t="s">
        <v>99</v>
      </c>
      <c r="D78" s="6">
        <v>100</v>
      </c>
    </row>
    <row r="79" spans="1:4" ht="13.5" customHeight="1">
      <c r="A79" s="2"/>
      <c r="B79" s="2" t="s">
        <v>98</v>
      </c>
      <c r="C79" s="5" t="s">
        <v>100</v>
      </c>
      <c r="D79" s="6">
        <v>1000</v>
      </c>
    </row>
    <row r="80" spans="1:4" ht="13.5" customHeight="1">
      <c r="A80" s="2"/>
      <c r="B80" s="2" t="s">
        <v>98</v>
      </c>
      <c r="C80" s="5" t="s">
        <v>101</v>
      </c>
      <c r="D80" s="6">
        <v>4275</v>
      </c>
    </row>
    <row r="81" spans="1:4" ht="13.5" customHeight="1">
      <c r="A81" s="2"/>
      <c r="B81" s="2" t="s">
        <v>98</v>
      </c>
      <c r="C81" s="5" t="s">
        <v>102</v>
      </c>
      <c r="D81" s="6">
        <v>20</v>
      </c>
    </row>
    <row r="82" spans="1:4" ht="13.5" customHeight="1">
      <c r="A82" s="2"/>
      <c r="B82" s="2" t="s">
        <v>98</v>
      </c>
      <c r="C82" s="5" t="s">
        <v>103</v>
      </c>
      <c r="D82" s="6">
        <v>0</v>
      </c>
    </row>
    <row r="83" spans="1:4" ht="13.5" customHeight="1">
      <c r="A83" s="2"/>
      <c r="B83" s="2" t="s">
        <v>98</v>
      </c>
      <c r="C83" s="5" t="s">
        <v>20</v>
      </c>
      <c r="D83" s="6">
        <v>12</v>
      </c>
    </row>
    <row r="84" spans="1:4" ht="13.5" customHeight="1">
      <c r="A84" s="2"/>
      <c r="B84" s="2" t="s">
        <v>98</v>
      </c>
      <c r="C84" s="5" t="s">
        <v>168</v>
      </c>
      <c r="D84" s="6">
        <v>1900</v>
      </c>
    </row>
    <row r="85" spans="1:4" ht="12.75">
      <c r="A85" s="2" t="s">
        <v>104</v>
      </c>
      <c r="B85" s="3" t="s">
        <v>24</v>
      </c>
      <c r="D85" s="4">
        <f>D86</f>
        <v>321205.6</v>
      </c>
    </row>
    <row r="86" spans="1:4" ht="13.5" customHeight="1">
      <c r="A86" s="2" t="s">
        <v>105</v>
      </c>
      <c r="C86" s="3" t="s">
        <v>106</v>
      </c>
      <c r="D86" s="4">
        <f>SUM(D87:D88)</f>
        <v>321205.6</v>
      </c>
    </row>
    <row r="87" spans="1:4" ht="13.5" customHeight="1">
      <c r="A87" s="2"/>
      <c r="B87" s="2" t="s">
        <v>107</v>
      </c>
      <c r="C87" s="5" t="s">
        <v>108</v>
      </c>
      <c r="D87" s="6">
        <v>8205.6</v>
      </c>
    </row>
    <row r="88" spans="1:4" ht="13.5" customHeight="1">
      <c r="A88" s="2"/>
      <c r="B88" s="2" t="s">
        <v>109</v>
      </c>
      <c r="C88" s="5" t="s">
        <v>110</v>
      </c>
      <c r="D88" s="6">
        <v>313000</v>
      </c>
    </row>
    <row r="89" spans="1:4" ht="13.5" customHeight="1">
      <c r="A89" s="2" t="s">
        <v>111</v>
      </c>
      <c r="B89" s="3" t="s">
        <v>31</v>
      </c>
      <c r="D89" s="4">
        <f>D90</f>
        <v>0</v>
      </c>
    </row>
    <row r="90" spans="1:4" ht="13.5" customHeight="1">
      <c r="A90" s="2" t="s">
        <v>112</v>
      </c>
      <c r="C90" s="3" t="s">
        <v>31</v>
      </c>
      <c r="D90" s="4">
        <f>D91</f>
        <v>0</v>
      </c>
    </row>
    <row r="91" spans="1:4" ht="13.5" customHeight="1">
      <c r="A91" s="2"/>
      <c r="B91" s="2" t="s">
        <v>113</v>
      </c>
      <c r="C91" s="5" t="s">
        <v>114</v>
      </c>
      <c r="D91" s="6">
        <v>0</v>
      </c>
    </row>
    <row r="92" spans="3:4" ht="13.5" customHeight="1">
      <c r="C92" s="7" t="s">
        <v>35</v>
      </c>
      <c r="D92" s="4">
        <f>D76+D85+D89</f>
        <v>328512.6</v>
      </c>
    </row>
    <row r="93" spans="3:4" ht="13.5" customHeight="1">
      <c r="C93" s="7" t="s">
        <v>36</v>
      </c>
      <c r="D93" s="4">
        <f>D73+D92</f>
        <v>385284.06</v>
      </c>
    </row>
    <row r="94" ht="13.5" customHeight="1">
      <c r="C94" s="7"/>
    </row>
    <row r="95" spans="1:3" ht="12.75">
      <c r="A95" s="14" t="s">
        <v>37</v>
      </c>
      <c r="B95" s="14"/>
      <c r="C95" s="14"/>
    </row>
    <row r="96" spans="1:4" ht="13.5" customHeight="1">
      <c r="A96" s="3" t="s">
        <v>38</v>
      </c>
      <c r="D96" s="4">
        <f>D97+D101+D110+D114</f>
        <v>344326.86</v>
      </c>
    </row>
    <row r="97" spans="1:4" ht="13.5" customHeight="1">
      <c r="A97" s="2" t="s">
        <v>115</v>
      </c>
      <c r="B97" s="3" t="s">
        <v>39</v>
      </c>
      <c r="D97" s="4">
        <f>D98</f>
        <v>39000</v>
      </c>
    </row>
    <row r="98" spans="1:4" ht="13.5" customHeight="1">
      <c r="A98" s="2" t="s">
        <v>116</v>
      </c>
      <c r="B98" s="2"/>
      <c r="C98" s="3" t="s">
        <v>40</v>
      </c>
      <c r="D98" s="4">
        <f>D99</f>
        <v>39000</v>
      </c>
    </row>
    <row r="99" spans="1:4" ht="13.5" customHeight="1">
      <c r="A99" s="2"/>
      <c r="B99" s="2" t="s">
        <v>117</v>
      </c>
      <c r="C99" s="3" t="s">
        <v>41</v>
      </c>
      <c r="D99" s="4">
        <f>D100</f>
        <v>39000</v>
      </c>
    </row>
    <row r="100" spans="1:4" ht="13.5" customHeight="1">
      <c r="A100" s="2"/>
      <c r="B100" s="2"/>
      <c r="C100" s="5" t="s">
        <v>118</v>
      </c>
      <c r="D100" s="6">
        <v>39000</v>
      </c>
    </row>
    <row r="101" spans="1:4" ht="13.5" customHeight="1">
      <c r="A101" s="2" t="s">
        <v>119</v>
      </c>
      <c r="B101" s="3" t="s">
        <v>43</v>
      </c>
      <c r="D101" s="4">
        <f>D102+D105+D107</f>
        <v>68354</v>
      </c>
    </row>
    <row r="102" spans="1:4" ht="13.5" customHeight="1">
      <c r="A102" s="2" t="s">
        <v>120</v>
      </c>
      <c r="C102" s="3" t="s">
        <v>45</v>
      </c>
      <c r="D102" s="4">
        <f>D103</f>
        <v>50300</v>
      </c>
    </row>
    <row r="103" spans="1:4" ht="13.5" customHeight="1">
      <c r="A103" s="2"/>
      <c r="B103" s="2" t="s">
        <v>121</v>
      </c>
      <c r="C103" s="3" t="s">
        <v>47</v>
      </c>
      <c r="D103" s="4">
        <f>SUM(D104:D104)</f>
        <v>50300</v>
      </c>
    </row>
    <row r="104" spans="1:4" ht="13.5" customHeight="1">
      <c r="A104" s="2"/>
      <c r="B104" s="2"/>
      <c r="C104" s="5" t="s">
        <v>48</v>
      </c>
      <c r="D104" s="6">
        <v>50300</v>
      </c>
    </row>
    <row r="105" spans="1:4" ht="13.5" customHeight="1">
      <c r="A105" s="2" t="s">
        <v>122</v>
      </c>
      <c r="B105" s="2"/>
      <c r="C105" s="3" t="s">
        <v>50</v>
      </c>
      <c r="D105" s="4">
        <f>D106</f>
        <v>1000</v>
      </c>
    </row>
    <row r="106" spans="1:4" ht="13.5" customHeight="1">
      <c r="A106" s="2"/>
      <c r="B106" s="2" t="s">
        <v>123</v>
      </c>
      <c r="C106" s="5" t="s">
        <v>52</v>
      </c>
      <c r="D106" s="6">
        <v>1000</v>
      </c>
    </row>
    <row r="107" spans="1:4" ht="13.5" customHeight="1">
      <c r="A107" s="2" t="s">
        <v>124</v>
      </c>
      <c r="B107" s="2"/>
      <c r="C107" s="3" t="s">
        <v>54</v>
      </c>
      <c r="D107" s="4">
        <f>D108+D109</f>
        <v>17054</v>
      </c>
    </row>
    <row r="108" spans="1:4" ht="13.5" customHeight="1">
      <c r="A108" s="2"/>
      <c r="B108" s="2" t="s">
        <v>125</v>
      </c>
      <c r="C108" s="5" t="s">
        <v>56</v>
      </c>
      <c r="D108" s="6">
        <v>16644</v>
      </c>
    </row>
    <row r="109" spans="1:4" ht="13.5" customHeight="1">
      <c r="A109" s="2"/>
      <c r="B109" s="9" t="s">
        <v>125</v>
      </c>
      <c r="C109" s="10" t="s">
        <v>163</v>
      </c>
      <c r="D109" s="6">
        <v>410</v>
      </c>
    </row>
    <row r="110" spans="1:4" ht="13.5" customHeight="1">
      <c r="A110" s="2" t="s">
        <v>126</v>
      </c>
      <c r="B110" s="3" t="s">
        <v>60</v>
      </c>
      <c r="D110" s="4">
        <f>D111+D112+D113</f>
        <v>226686.86</v>
      </c>
    </row>
    <row r="111" spans="1:4" ht="13.5" customHeight="1">
      <c r="A111" s="2"/>
      <c r="B111" s="2" t="s">
        <v>127</v>
      </c>
      <c r="C111" s="5" t="s">
        <v>62</v>
      </c>
      <c r="D111" s="6">
        <v>25121.8</v>
      </c>
    </row>
    <row r="112" spans="1:4" ht="13.5" customHeight="1">
      <c r="A112" s="2"/>
      <c r="B112" s="2" t="s">
        <v>128</v>
      </c>
      <c r="C112" s="5" t="s">
        <v>66</v>
      </c>
      <c r="D112" s="6">
        <v>4000</v>
      </c>
    </row>
    <row r="113" spans="1:4" ht="13.5" customHeight="1">
      <c r="A113" s="2"/>
      <c r="B113" s="2" t="s">
        <v>129</v>
      </c>
      <c r="C113" s="5" t="s">
        <v>72</v>
      </c>
      <c r="D113" s="6">
        <v>197565.06</v>
      </c>
    </row>
    <row r="114" spans="1:4" ht="13.5" customHeight="1">
      <c r="A114" s="2" t="s">
        <v>130</v>
      </c>
      <c r="B114" s="3" t="s">
        <v>76</v>
      </c>
      <c r="D114" s="4">
        <f>D115+D116</f>
        <v>10286</v>
      </c>
    </row>
    <row r="115" spans="1:4" ht="13.5" customHeight="1">
      <c r="A115" s="2"/>
      <c r="B115" s="2" t="s">
        <v>131</v>
      </c>
      <c r="C115" s="5" t="s">
        <v>77</v>
      </c>
      <c r="D115" s="6">
        <v>332</v>
      </c>
    </row>
    <row r="116" spans="1:4" ht="13.5" customHeight="1">
      <c r="A116" s="2" t="s">
        <v>132</v>
      </c>
      <c r="B116" s="2"/>
      <c r="C116" s="5" t="s">
        <v>79</v>
      </c>
      <c r="D116" s="6">
        <v>9954</v>
      </c>
    </row>
    <row r="117" spans="1:4" ht="13.5" customHeight="1">
      <c r="A117" s="3" t="s">
        <v>80</v>
      </c>
      <c r="D117" s="4">
        <f>D118+D120</f>
        <v>5275</v>
      </c>
    </row>
    <row r="118" spans="1:4" ht="13.5" customHeight="1">
      <c r="A118" s="2" t="s">
        <v>133</v>
      </c>
      <c r="B118" s="3" t="s">
        <v>60</v>
      </c>
      <c r="D118" s="4">
        <f>D119</f>
        <v>4125</v>
      </c>
    </row>
    <row r="119" spans="2:4" ht="13.5" customHeight="1">
      <c r="B119" s="2" t="s">
        <v>134</v>
      </c>
      <c r="C119" s="5" t="s">
        <v>72</v>
      </c>
      <c r="D119" s="6">
        <v>4125</v>
      </c>
    </row>
    <row r="120" spans="1:4" ht="13.5" customHeight="1">
      <c r="A120" s="2" t="s">
        <v>135</v>
      </c>
      <c r="B120" s="3" t="s">
        <v>76</v>
      </c>
      <c r="D120" s="4">
        <f>D121</f>
        <v>1150</v>
      </c>
    </row>
    <row r="121" spans="1:4" ht="13.5" customHeight="1">
      <c r="A121" s="2" t="s">
        <v>136</v>
      </c>
      <c r="B121" s="2"/>
      <c r="C121" s="5" t="s">
        <v>79</v>
      </c>
      <c r="D121" s="6">
        <v>1150</v>
      </c>
    </row>
    <row r="122" spans="3:4" ht="13.5" customHeight="1">
      <c r="C122" s="7" t="s">
        <v>90</v>
      </c>
      <c r="D122" s="4">
        <f>D96+D117</f>
        <v>349601.86</v>
      </c>
    </row>
    <row r="123" spans="3:4" ht="13.5" customHeight="1">
      <c r="C123" s="7" t="s">
        <v>91</v>
      </c>
      <c r="D123" s="4">
        <f>D93-D122</f>
        <v>35682.20000000001</v>
      </c>
    </row>
    <row r="124" ht="13.5" customHeight="1"/>
    <row r="125" ht="13.5" customHeight="1"/>
    <row r="126" spans="1:3" ht="13.5" customHeight="1">
      <c r="A126" s="18" t="s">
        <v>137</v>
      </c>
      <c r="B126" s="18"/>
      <c r="C126" s="18"/>
    </row>
    <row r="127" spans="1:3" ht="12.75" customHeight="1">
      <c r="A127" s="14" t="s">
        <v>4</v>
      </c>
      <c r="B127" s="14"/>
      <c r="C127" s="14"/>
    </row>
    <row r="128" spans="1:4" ht="13.5" customHeight="1">
      <c r="A128" s="2" t="s">
        <v>138</v>
      </c>
      <c r="B128" s="3" t="s">
        <v>6</v>
      </c>
      <c r="D128" s="4">
        <f>D129</f>
        <v>46937.6</v>
      </c>
    </row>
    <row r="129" spans="1:4" ht="13.5" customHeight="1">
      <c r="A129" s="2" t="s">
        <v>139</v>
      </c>
      <c r="C129" s="3" t="s">
        <v>8</v>
      </c>
      <c r="D129" s="4">
        <f>SUM(D130:D130)</f>
        <v>46937.6</v>
      </c>
    </row>
    <row r="130" spans="1:4" ht="13.5" customHeight="1">
      <c r="A130" s="2"/>
      <c r="B130" s="2" t="s">
        <v>140</v>
      </c>
      <c r="C130" s="5" t="s">
        <v>10</v>
      </c>
      <c r="D130" s="6">
        <v>46937.6</v>
      </c>
    </row>
    <row r="131" spans="1:3" ht="12.75">
      <c r="A131" s="14" t="s">
        <v>11</v>
      </c>
      <c r="B131" s="14"/>
      <c r="C131" s="14"/>
    </row>
    <row r="132" spans="1:4" ht="13.5" customHeight="1">
      <c r="A132" s="2" t="s">
        <v>141</v>
      </c>
      <c r="B132" s="3" t="s">
        <v>13</v>
      </c>
      <c r="D132" s="4">
        <f>D133</f>
        <v>5</v>
      </c>
    </row>
    <row r="133" spans="1:4" ht="13.5" customHeight="1">
      <c r="A133" s="2" t="s">
        <v>142</v>
      </c>
      <c r="C133" s="5" t="s">
        <v>15</v>
      </c>
      <c r="D133" s="6">
        <v>5</v>
      </c>
    </row>
    <row r="134" spans="1:4" ht="13.5" customHeight="1">
      <c r="A134" s="2" t="s">
        <v>143</v>
      </c>
      <c r="B134" s="3" t="s">
        <v>24</v>
      </c>
      <c r="D134" s="4">
        <f>D135</f>
        <v>80000</v>
      </c>
    </row>
    <row r="135" spans="1:4" ht="13.5" customHeight="1">
      <c r="A135" s="2" t="s">
        <v>144</v>
      </c>
      <c r="C135" s="3" t="s">
        <v>106</v>
      </c>
      <c r="D135" s="4">
        <f>SUM(D136:D136)</f>
        <v>80000</v>
      </c>
    </row>
    <row r="136" spans="1:4" ht="13.5" customHeight="1">
      <c r="A136" s="2"/>
      <c r="B136" s="2" t="s">
        <v>145</v>
      </c>
      <c r="C136" s="5" t="s">
        <v>110</v>
      </c>
      <c r="D136" s="6">
        <v>80000</v>
      </c>
    </row>
    <row r="137" spans="1:4" ht="13.5" customHeight="1">
      <c r="A137" s="2" t="s">
        <v>146</v>
      </c>
      <c r="B137" s="3" t="s">
        <v>31</v>
      </c>
      <c r="D137" s="4">
        <f>D138</f>
        <v>0</v>
      </c>
    </row>
    <row r="138" spans="1:4" ht="13.5" customHeight="1">
      <c r="A138" s="2" t="s">
        <v>147</v>
      </c>
      <c r="C138" s="3" t="s">
        <v>31</v>
      </c>
      <c r="D138" s="4">
        <f>D139</f>
        <v>0</v>
      </c>
    </row>
    <row r="139" spans="1:4" ht="13.5" customHeight="1">
      <c r="A139" s="2"/>
      <c r="B139" s="2" t="s">
        <v>148</v>
      </c>
      <c r="C139" s="5" t="s">
        <v>114</v>
      </c>
      <c r="D139" s="6">
        <v>0</v>
      </c>
    </row>
    <row r="140" spans="3:4" ht="13.5" customHeight="1">
      <c r="C140" s="7" t="s">
        <v>35</v>
      </c>
      <c r="D140" s="4">
        <f>D132+D134+D137</f>
        <v>80005</v>
      </c>
    </row>
    <row r="141" spans="3:4" ht="13.5" customHeight="1">
      <c r="C141" s="7" t="s">
        <v>36</v>
      </c>
      <c r="D141" s="4">
        <f>D128+D140</f>
        <v>126942.6</v>
      </c>
    </row>
    <row r="142" ht="13.5" customHeight="1">
      <c r="C142" s="7"/>
    </row>
    <row r="143" spans="1:4" ht="12.75">
      <c r="A143" s="14" t="s">
        <v>37</v>
      </c>
      <c r="B143" s="14"/>
      <c r="C143" s="15"/>
      <c r="D143" s="8"/>
    </row>
    <row r="144" spans="1:4" ht="13.5" customHeight="1">
      <c r="A144" s="3" t="s">
        <v>38</v>
      </c>
      <c r="D144" s="4">
        <f>D145+D149+D153</f>
        <v>85007</v>
      </c>
    </row>
    <row r="145" spans="1:4" ht="13.5" customHeight="1">
      <c r="A145" s="2" t="s">
        <v>149</v>
      </c>
      <c r="B145" s="3" t="s">
        <v>39</v>
      </c>
      <c r="D145" s="4">
        <f>D146</f>
        <v>78000</v>
      </c>
    </row>
    <row r="146" spans="1:4" ht="13.5" customHeight="1">
      <c r="A146" s="2" t="s">
        <v>150</v>
      </c>
      <c r="C146" s="3" t="s">
        <v>40</v>
      </c>
      <c r="D146" s="4">
        <f>D147</f>
        <v>78000</v>
      </c>
    </row>
    <row r="147" spans="1:4" ht="13.5" customHeight="1">
      <c r="A147" s="2"/>
      <c r="B147" s="2" t="s">
        <v>151</v>
      </c>
      <c r="C147" s="3" t="s">
        <v>41</v>
      </c>
      <c r="D147" s="4">
        <f>D148</f>
        <v>78000</v>
      </c>
    </row>
    <row r="148" spans="1:4" ht="13.5" customHeight="1">
      <c r="A148" s="2"/>
      <c r="B148" s="2" t="s">
        <v>151</v>
      </c>
      <c r="C148" s="5" t="s">
        <v>118</v>
      </c>
      <c r="D148" s="6">
        <v>78000</v>
      </c>
    </row>
    <row r="149" spans="1:4" ht="13.5" customHeight="1">
      <c r="A149" s="2" t="s">
        <v>152</v>
      </c>
      <c r="B149" s="3" t="s">
        <v>60</v>
      </c>
      <c r="D149" s="4">
        <f>D150+D151+D152</f>
        <v>3977</v>
      </c>
    </row>
    <row r="150" spans="1:4" ht="13.5" customHeight="1">
      <c r="A150" s="2"/>
      <c r="B150" s="2" t="s">
        <v>153</v>
      </c>
      <c r="C150" s="5" t="s">
        <v>62</v>
      </c>
      <c r="D150" s="6">
        <v>32</v>
      </c>
    </row>
    <row r="151" spans="1:4" ht="13.5" customHeight="1">
      <c r="A151" s="2"/>
      <c r="B151" s="2" t="s">
        <v>154</v>
      </c>
      <c r="C151" s="5" t="s">
        <v>66</v>
      </c>
      <c r="D151" s="6">
        <v>2000</v>
      </c>
    </row>
    <row r="152" spans="1:4" ht="13.5" customHeight="1">
      <c r="A152" s="2"/>
      <c r="B152" s="2" t="s">
        <v>155</v>
      </c>
      <c r="C152" s="5" t="s">
        <v>72</v>
      </c>
      <c r="D152" s="6">
        <v>1945</v>
      </c>
    </row>
    <row r="153" spans="1:4" ht="13.5" customHeight="1">
      <c r="A153" s="2" t="s">
        <v>156</v>
      </c>
      <c r="B153" s="3" t="s">
        <v>76</v>
      </c>
      <c r="D153" s="4">
        <v>3030</v>
      </c>
    </row>
    <row r="154" spans="1:4" ht="13.5" customHeight="1">
      <c r="A154" s="2" t="s">
        <v>157</v>
      </c>
      <c r="B154" s="2"/>
      <c r="C154" s="5" t="s">
        <v>79</v>
      </c>
      <c r="D154" s="6">
        <v>3040</v>
      </c>
    </row>
    <row r="155" spans="1:4" ht="13.5" customHeight="1">
      <c r="A155" s="3" t="s">
        <v>80</v>
      </c>
      <c r="D155" s="4">
        <f>D156</f>
        <v>200</v>
      </c>
    </row>
    <row r="156" spans="1:4" ht="13.5" customHeight="1">
      <c r="A156" s="13" t="s">
        <v>158</v>
      </c>
      <c r="B156" s="3" t="s">
        <v>76</v>
      </c>
      <c r="D156" s="4">
        <f>D157</f>
        <v>200</v>
      </c>
    </row>
    <row r="157" spans="1:4" ht="13.5" customHeight="1">
      <c r="A157" s="2" t="s">
        <v>159</v>
      </c>
      <c r="B157" s="2"/>
      <c r="C157" s="5" t="s">
        <v>79</v>
      </c>
      <c r="D157" s="6">
        <v>200</v>
      </c>
    </row>
    <row r="158" spans="3:4" ht="13.5" customHeight="1">
      <c r="C158" s="7" t="s">
        <v>90</v>
      </c>
      <c r="D158" s="4">
        <f>D144+D155</f>
        <v>85207</v>
      </c>
    </row>
    <row r="159" spans="3:4" ht="13.5" customHeight="1">
      <c r="C159" s="7" t="s">
        <v>91</v>
      </c>
      <c r="D159" s="4">
        <f>D141-D158</f>
        <v>41735.600000000006</v>
      </c>
    </row>
  </sheetData>
  <sheetProtection/>
  <mergeCells count="14">
    <mergeCell ref="A28:C28"/>
    <mergeCell ref="A70:C70"/>
    <mergeCell ref="A126:C126"/>
    <mergeCell ref="A127:C127"/>
    <mergeCell ref="A131:C131"/>
    <mergeCell ref="A143:C143"/>
    <mergeCell ref="A1:D1"/>
    <mergeCell ref="A2:D2"/>
    <mergeCell ref="A71:C71"/>
    <mergeCell ref="A75:C75"/>
    <mergeCell ref="A95:C95"/>
    <mergeCell ref="A4:C4"/>
    <mergeCell ref="A5:C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2019-07-04T12:30:21Z</dcterms:created>
  <dcterms:modified xsi:type="dcterms:W3CDTF">2020-08-13T08:46:48Z</dcterms:modified>
  <cp:category/>
  <cp:version/>
  <cp:contentType/>
  <cp:contentStatus/>
</cp:coreProperties>
</file>